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fxmjOL5mgtQZ4H2fCEEvDoS+zuWBXa5IjUz05NF6cLUFhK87euyDlnJl8BJ5d2QyOy9tWSfLLNyoJycwS8bQA==" workbookSaltValue="coMntzmkDvZnLZw9+R47G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<sst xmlns="http://schemas.openxmlformats.org/spreadsheetml/2006/main" count="235" uniqueCount="119">
  <si>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</si>
  <si>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</si>
  <si>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</si>
  <si>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</si>
  <si>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</si>
  <si>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</si>
  <si>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</si>
  <si>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</si>
  <si>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</si>
  <si>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</si>
  <si>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</si>
  <si>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</si>
  <si>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</si>
  <si>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</si>
  <si>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</si>
  <si>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</si>
  <si>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</si>
  <si>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</si>
  <si>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</si>
  <si>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</si>
  <si>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</si>
  <si>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</si>
  <si>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</si>
  <si>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</si>
  <si>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</si>
  <si>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</si>
  <si>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</si>
  <si>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</si>
  <si>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</si>
  <si>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</si>
  <si>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</si>
  <si>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</si>
  <si>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</si>
  <si>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</si>
  <si>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</si>
  <si>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</si>
  <si>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</si>
  <si>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</si>
  <si>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</si>
  <si>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</si>
  <si>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</si>
  <si>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</si>
  <si>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</si>
  <si>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</si>
  <si>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</si>
  <si>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</si>
  <si>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</si>
  <si>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</si>
  <si>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</si>
  <si>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</si>
  <si>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</si>
  <si>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</si>
  <si>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</si>
  <si>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</si>
  <si>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</si>
  <si>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</si>
  <si>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</si>
  <si>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</si>
  <si>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</si>
  <si>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</si>
  <si>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</si>
  <si>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</si>
  <si>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</si>
  <si>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</si>
  <si>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</si>
  <si>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</si>
  <si>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</si>
  <si>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</si>
  <si>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</si>
  <si>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</si>
  <si>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</si>
  <si>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</si>
  <si>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</si>
  <si>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</si>
  <si>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</si>
  <si>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</si>
  <si>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</si>
  <si>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</si>
  <si>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</si>
  <si>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</si>
  <si>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</si>
  <si>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</si>
  <si>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</si>
  <si>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</si>
  <si>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</si>
  <si>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</si>
  <si>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</si>
  <si>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</si>
  <si>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</si>
  <si>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</si>
  <si>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</si>
  <si>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</si>
  <si>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</si>
  <si>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</si>
  <si>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</si>
  <si>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</si>
  <si>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</si>
  <si>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</si>
  <si>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</si>
  <si>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</si>
  <si>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</si>
  <si>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</si>
  <si>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</si>
  <si>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</si>
  <si>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泉北水道企業団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</si>
  <si>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</si>
  <si>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</si>
  <si>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</si>
  <si>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</si>
  <si>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</si>
  <si>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</si>
  <si>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</si>
  <si>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</si>
  <si>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</si>
  <si>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</si>
  <si>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</si>
  <si>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おおむね順調に推移していると判断できるが、有形固定資産減価償却率等を見ても、既に法定耐用年数を経過しているものが多くそのほとんどが修繕等による延命化を図っている状況であり、更に管路の更新計画も進めていかなければならない状況である。
　以上のことから、今後の経営においては、施設更新が大きな課題であり、多額の費用が見込まれるため、これまで以上に効率的な事業経営に努め、収支のバランスを図りながら、健全な水道事業を努めていく必要がある。</t>
    <rPh sb="1" eb="3">
      <t>ケイエイ</t>
    </rPh>
    <rPh sb="3" eb="5">
      <t>ジョウキョウ</t>
    </rPh>
    <rPh sb="15" eb="17">
      <t>ジュンチョウ</t>
    </rPh>
    <rPh sb="18" eb="20">
      <t>スイイ</t>
    </rPh>
    <rPh sb="25" eb="27">
      <t>ハンダン</t>
    </rPh>
    <rPh sb="32" eb="34">
      <t>ユウケイ</t>
    </rPh>
    <rPh sb="34" eb="36">
      <t>コテイ</t>
    </rPh>
    <rPh sb="36" eb="38">
      <t>シサン</t>
    </rPh>
    <rPh sb="38" eb="40">
      <t>ゲンカ</t>
    </rPh>
    <rPh sb="40" eb="43">
      <t>ショウキャクリツ</t>
    </rPh>
    <rPh sb="43" eb="44">
      <t>トウ</t>
    </rPh>
    <rPh sb="45" eb="46">
      <t>ミ</t>
    </rPh>
    <rPh sb="49" eb="50">
      <t>スデ</t>
    </rPh>
    <rPh sb="51" eb="53">
      <t>ホウテイ</t>
    </rPh>
    <rPh sb="53" eb="55">
      <t>タイヨウ</t>
    </rPh>
    <rPh sb="55" eb="57">
      <t>ネンスウ</t>
    </rPh>
    <rPh sb="58" eb="60">
      <t>ケイカ</t>
    </rPh>
    <rPh sb="67" eb="68">
      <t>オオ</t>
    </rPh>
    <rPh sb="76" eb="78">
      <t>シュウゼン</t>
    </rPh>
    <rPh sb="78" eb="79">
      <t>トウ</t>
    </rPh>
    <rPh sb="82" eb="84">
      <t>エンメイ</t>
    </rPh>
    <rPh sb="84" eb="85">
      <t>カ</t>
    </rPh>
    <rPh sb="86" eb="87">
      <t>ハカ</t>
    </rPh>
    <rPh sb="91" eb="93">
      <t>ジョウキョウ</t>
    </rPh>
    <rPh sb="97" eb="98">
      <t>サラ</t>
    </rPh>
    <rPh sb="99" eb="101">
      <t>カンロ</t>
    </rPh>
    <rPh sb="102" eb="104">
      <t>コウシン</t>
    </rPh>
    <rPh sb="104" eb="106">
      <t>ケイカク</t>
    </rPh>
    <rPh sb="107" eb="108">
      <t>スス</t>
    </rPh>
    <rPh sb="120" eb="122">
      <t>ジョウキョウ</t>
    </rPh>
    <rPh sb="128" eb="130">
      <t>イジョウ</t>
    </rPh>
    <rPh sb="136" eb="138">
      <t>コンゴ</t>
    </rPh>
    <rPh sb="139" eb="141">
      <t>ケイエイ</t>
    </rPh>
    <rPh sb="147" eb="149">
      <t>シセツ</t>
    </rPh>
    <rPh sb="149" eb="151">
      <t>コウシン</t>
    </rPh>
    <rPh sb="152" eb="153">
      <t>オオ</t>
    </rPh>
    <rPh sb="155" eb="157">
      <t>カダイ</t>
    </rPh>
    <rPh sb="161" eb="163">
      <t>タガク</t>
    </rPh>
    <rPh sb="164" eb="166">
      <t>ヒヨウ</t>
    </rPh>
    <rPh sb="167" eb="169">
      <t>ミコ</t>
    </rPh>
    <rPh sb="179" eb="181">
      <t>イジョウ</t>
    </rPh>
    <rPh sb="182" eb="185">
      <t>コウリツテキ</t>
    </rPh>
    <rPh sb="186" eb="188">
      <t>ジギョウ</t>
    </rPh>
    <rPh sb="188" eb="190">
      <t>ケイエイ</t>
    </rPh>
    <rPh sb="191" eb="192">
      <t>ツト</t>
    </rPh>
    <rPh sb="194" eb="196">
      <t>シュウシ</t>
    </rPh>
    <rPh sb="202" eb="203">
      <t>ハカ</t>
    </rPh>
    <rPh sb="208" eb="210">
      <t>ケンゼン</t>
    </rPh>
    <rPh sb="211" eb="213">
      <t>スイドウ</t>
    </rPh>
    <rPh sb="213" eb="215">
      <t>ジギョウ</t>
    </rPh>
    <rPh sb="216" eb="217">
      <t>ツト</t>
    </rPh>
    <rPh sb="221" eb="223">
      <t>ヒツヨウ</t>
    </rPh>
    <phoneticPr fontId="4"/>
  </si>
  <si>
    <r>
      <t>　有形固定資産減価償却率、管路経年化率ともに類似団体</t>
    </r>
    <r>
      <rPr>
        <sz val="11"/>
        <rFont val="ＭＳ ゴシック"/>
        <family val="3"/>
        <charset val="128"/>
      </rPr>
      <t>平均値</t>
    </r>
    <r>
      <rPr>
        <sz val="11"/>
        <color theme="1"/>
        <rFont val="ＭＳ ゴシック"/>
        <family val="3"/>
        <charset val="128"/>
      </rPr>
      <t>と比較して高くなっており、管路を含む償却資産の老朽化がかなり進んでいる状況である。用水供給事業は更新期間中に断水することができず、管路更新するのが困難であるため、資産の長寿命化等、更新にかわる検討が必要である。</t>
    </r>
    <rPh sb="1" eb="3">
      <t>ユウケイ</t>
    </rPh>
    <rPh sb="3" eb="5">
      <t>コテイ</t>
    </rPh>
    <rPh sb="5" eb="7">
      <t>シサン</t>
    </rPh>
    <rPh sb="7" eb="9">
      <t>ゲンカ</t>
    </rPh>
    <rPh sb="9" eb="12">
      <t>ショウキャクリツ</t>
    </rPh>
    <rPh sb="13" eb="15">
      <t>カンロ</t>
    </rPh>
    <rPh sb="15" eb="17">
      <t>ケイネン</t>
    </rPh>
    <rPh sb="17" eb="18">
      <t>カ</t>
    </rPh>
    <rPh sb="22" eb="24">
      <t>ルイジ</t>
    </rPh>
    <rPh sb="24" eb="26">
      <t>ダンタイ</t>
    </rPh>
    <rPh sb="26" eb="29">
      <t>ヘイキンチ</t>
    </rPh>
    <rPh sb="30" eb="32">
      <t>ヒカク</t>
    </rPh>
    <rPh sb="34" eb="35">
      <t>タカ</t>
    </rPh>
    <rPh sb="42" eb="44">
      <t>カンロ</t>
    </rPh>
    <rPh sb="45" eb="46">
      <t>フク</t>
    </rPh>
    <rPh sb="47" eb="49">
      <t>ショウキャク</t>
    </rPh>
    <rPh sb="49" eb="51">
      <t>シサン</t>
    </rPh>
    <rPh sb="52" eb="55">
      <t>ロウキュウカ</t>
    </rPh>
    <rPh sb="59" eb="60">
      <t>スス</t>
    </rPh>
    <rPh sb="64" eb="66">
      <t>ジョウキョウ</t>
    </rPh>
    <rPh sb="70" eb="72">
      <t>ヨウスイ</t>
    </rPh>
    <rPh sb="72" eb="74">
      <t>キョウキュウ</t>
    </rPh>
    <rPh sb="74" eb="76">
      <t>ジギョウ</t>
    </rPh>
    <rPh sb="77" eb="79">
      <t>コウシン</t>
    </rPh>
    <rPh sb="79" eb="82">
      <t>キカンチュウ</t>
    </rPh>
    <rPh sb="83" eb="85">
      <t>ダンスイ</t>
    </rPh>
    <rPh sb="94" eb="96">
      <t>カンロ</t>
    </rPh>
    <rPh sb="96" eb="98">
      <t>コウシン</t>
    </rPh>
    <rPh sb="102" eb="104">
      <t>コンナン</t>
    </rPh>
    <rPh sb="110" eb="112">
      <t>シサン</t>
    </rPh>
    <rPh sb="113" eb="116">
      <t>チョウジュミョウ</t>
    </rPh>
    <rPh sb="116" eb="117">
      <t>カ</t>
    </rPh>
    <rPh sb="117" eb="118">
      <t>トウ</t>
    </rPh>
    <rPh sb="119" eb="121">
      <t>コウシン</t>
    </rPh>
    <rPh sb="125" eb="127">
      <t>ケントウ</t>
    </rPh>
    <rPh sb="128" eb="130">
      <t>ヒツヨウ</t>
    </rPh>
    <phoneticPr fontId="4"/>
  </si>
  <si>
    <r>
      <t>　経常収支比率については、ここ数年、単年度の収支が黒字であることを示す100％以上で推移している。また過去からの赤字額の累計を示す累積欠損金も</t>
    </r>
    <r>
      <rPr>
        <sz val="11"/>
        <rFont val="ＭＳ ゴシック"/>
        <family val="3"/>
        <charset val="128"/>
      </rPr>
      <t>0</t>
    </r>
    <r>
      <rPr>
        <sz val="11"/>
        <color theme="1"/>
        <rFont val="ＭＳ ゴシック"/>
        <family val="3"/>
        <charset val="128"/>
      </rPr>
      <t>となっている。流動比率の増減については、施設の更新工事に伴うものであるが、いずれの年も100％を上回っており、短期的な支払能力が安定していることを示している。施設利用率については</t>
    </r>
    <r>
      <rPr>
        <sz val="11"/>
        <color rgb="FFFF0000"/>
        <rFont val="ＭＳ ゴシック"/>
        <family val="3"/>
        <charset val="128"/>
      </rPr>
      <t>、</t>
    </r>
    <r>
      <rPr>
        <sz val="11"/>
        <rFont val="ＭＳ ゴシック"/>
        <family val="3"/>
        <charset val="128"/>
      </rPr>
      <t>台風による大雨の影響で原水濁度が上昇し、緩速ろ過方式のためろ過処理能力が低下したこと等が原因で例年と比較して減となったが、類似団体平均値と</t>
    </r>
    <r>
      <rPr>
        <sz val="11"/>
        <color theme="1"/>
        <rFont val="ＭＳ ゴシック"/>
        <family val="3"/>
        <charset val="128"/>
      </rPr>
      <t>同じ60％台を維持している。
　以上のことから、経営を圧迫するような状況にはなく、給水にかかる費用も料金収入で賄えており、健全性、効率性ともに良好と言える。</t>
    </r>
    <rPh sb="1" eb="3">
      <t>ケイジョウ</t>
    </rPh>
    <rPh sb="3" eb="5">
      <t>シュウシ</t>
    </rPh>
    <rPh sb="5" eb="7">
      <t>ヒリツ</t>
    </rPh>
    <rPh sb="15" eb="17">
      <t>スウネン</t>
    </rPh>
    <rPh sb="18" eb="21">
      <t>タンネンド</t>
    </rPh>
    <rPh sb="22" eb="24">
      <t>シュウシ</t>
    </rPh>
    <rPh sb="25" eb="27">
      <t>クロジ</t>
    </rPh>
    <rPh sb="33" eb="34">
      <t>シメ</t>
    </rPh>
    <rPh sb="39" eb="41">
      <t>イジョウ</t>
    </rPh>
    <rPh sb="42" eb="44">
      <t>スイイ</t>
    </rPh>
    <rPh sb="51" eb="53">
      <t>カコ</t>
    </rPh>
    <rPh sb="56" eb="59">
      <t>アカジガク</t>
    </rPh>
    <rPh sb="60" eb="62">
      <t>ルイケイ</t>
    </rPh>
    <rPh sb="63" eb="64">
      <t>シメ</t>
    </rPh>
    <rPh sb="65" eb="67">
      <t>ルイセキ</t>
    </rPh>
    <rPh sb="67" eb="70">
      <t>ケッソンキン</t>
    </rPh>
    <rPh sb="79" eb="81">
      <t>リュウドウ</t>
    </rPh>
    <rPh sb="81" eb="83">
      <t>ヒリツ</t>
    </rPh>
    <rPh sb="84" eb="86">
      <t>ゾウゲン</t>
    </rPh>
    <rPh sb="92" eb="94">
      <t>シセツ</t>
    </rPh>
    <rPh sb="95" eb="97">
      <t>コウシン</t>
    </rPh>
    <rPh sb="97" eb="99">
      <t>コウジ</t>
    </rPh>
    <rPh sb="100" eb="101">
      <t>トモナ</t>
    </rPh>
    <rPh sb="113" eb="114">
      <t>トシ</t>
    </rPh>
    <rPh sb="120" eb="122">
      <t>ウワマワ</t>
    </rPh>
    <rPh sb="127" eb="130">
      <t>タンキテキ</t>
    </rPh>
    <rPh sb="131" eb="133">
      <t>シハライ</t>
    </rPh>
    <rPh sb="133" eb="135">
      <t>ノウリョク</t>
    </rPh>
    <rPh sb="136" eb="138">
      <t>アンテイ</t>
    </rPh>
    <rPh sb="145" eb="146">
      <t>シメ</t>
    </rPh>
    <rPh sb="151" eb="153">
      <t>シセツ</t>
    </rPh>
    <rPh sb="153" eb="156">
      <t>リヨウリツ</t>
    </rPh>
    <rPh sb="162" eb="164">
      <t>タイフウ</t>
    </rPh>
    <rPh sb="167" eb="169">
      <t>オオアメ</t>
    </rPh>
    <rPh sb="170" eb="172">
      <t>エイキョウ</t>
    </rPh>
    <rPh sb="173" eb="175">
      <t>ゲンスイ</t>
    </rPh>
    <rPh sb="175" eb="177">
      <t>ダクド</t>
    </rPh>
    <rPh sb="178" eb="180">
      <t>ジョウショウ</t>
    </rPh>
    <rPh sb="182" eb="184">
      <t>カンソク</t>
    </rPh>
    <rPh sb="185" eb="186">
      <t>カ</t>
    </rPh>
    <rPh sb="186" eb="188">
      <t>ホウシキ</t>
    </rPh>
    <rPh sb="192" eb="193">
      <t>カ</t>
    </rPh>
    <rPh sb="193" eb="195">
      <t>ショリ</t>
    </rPh>
    <rPh sb="195" eb="197">
      <t>ノウリョク</t>
    </rPh>
    <rPh sb="198" eb="200">
      <t>テイカ</t>
    </rPh>
    <rPh sb="204" eb="205">
      <t>トウ</t>
    </rPh>
    <rPh sb="206" eb="208">
      <t>ゲンイン</t>
    </rPh>
    <rPh sb="209" eb="211">
      <t>レイネン</t>
    </rPh>
    <rPh sb="212" eb="214">
      <t>ヒカク</t>
    </rPh>
    <rPh sb="216" eb="217">
      <t>ゲン</t>
    </rPh>
    <rPh sb="223" eb="225">
      <t>ルイジ</t>
    </rPh>
    <rPh sb="225" eb="227">
      <t>ダンタイ</t>
    </rPh>
    <rPh sb="227" eb="230">
      <t>ヘイキンチ</t>
    </rPh>
    <rPh sb="231" eb="232">
      <t>オナ</t>
    </rPh>
    <rPh sb="236" eb="237">
      <t>ダイ</t>
    </rPh>
    <rPh sb="238" eb="240">
      <t>イジ</t>
    </rPh>
    <rPh sb="247" eb="249">
      <t>イジョウ</t>
    </rPh>
    <rPh sb="255" eb="257">
      <t>ケイエイ</t>
    </rPh>
    <rPh sb="258" eb="260">
      <t>アッパク</t>
    </rPh>
    <rPh sb="265" eb="267">
      <t>ジョウキョウ</t>
    </rPh>
    <rPh sb="272" eb="274">
      <t>キュウスイ</t>
    </rPh>
    <rPh sb="278" eb="280">
      <t>ヒヨウ</t>
    </rPh>
    <rPh sb="281" eb="283">
      <t>リョウキン</t>
    </rPh>
    <rPh sb="283" eb="285">
      <t>シュウニュウ</t>
    </rPh>
    <rPh sb="286" eb="287">
      <t>マカナ</t>
    </rPh>
    <rPh sb="292" eb="295">
      <t>ケンゼンセイ</t>
    </rPh>
    <rPh sb="296" eb="299">
      <t>コウリツセイ</t>
    </rPh>
    <rPh sb="302" eb="304">
      <t>リョウコウ</t>
    </rPh>
    <rPh sb="305" eb="30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</si>
</sst>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7A-4333-9A42-43A366794E46}"/>
            </c:ext>
          </c:extLst>
        </c:ser>
        <c:dLbls>
          <c:showLegendKey val="0"/>
          <c:showVal val="0"/>
          <c:showCatName val="0"/>
          <c:showSerName val="0"/>
          <c:showPercent val="0"/>
          <c:showBubbleSize val="0"/>
        </c:dLbls>
        <c:gapWidth val="150"/>
        <c:axId val="143272192"/>
        <c:axId val="1432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7E7A-4333-9A42-43A366794E46}"/>
            </c:ext>
          </c:extLst>
        </c:ser>
        <c:dLbls>
          <c:showLegendKey val="0"/>
          <c:showVal val="0"/>
          <c:showCatName val="0"/>
          <c:showSerName val="0"/>
          <c:showPercent val="0"/>
          <c:showBubbleSize val="0"/>
        </c:dLbls>
        <c:marker val="1"/>
        <c:smooth val="0"/>
        <c:axId val="143272192"/>
        <c:axId val="143278464"/>
      </c:lineChart>
      <c:dateAx>
        <c:axId val="143272192"/>
        <c:scaling>
          <c:orientation val="minMax"/>
        </c:scaling>
        <c:delete val="1"/>
        <c:axPos val="b"/>
        <c:numFmt formatCode="ge" sourceLinked="1"/>
        <c:majorTickMark val="none"/>
        <c:minorTickMark val="none"/>
        <c:tickLblPos val="none"/>
        <c:crossAx val="143278464"/>
        <c:crosses val="autoZero"/>
        <c:auto val="1"/>
        <c:lblOffset val="100"/>
        <c:baseTimeUnit val="years"/>
      </c:dateAx>
      <c:valAx>
        <c:axId val="1432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65.37</c:v>
                </c:pt>
                <c:pt idx="1">
                  <c:v>64.05</c:v>
                </c:pt>
                <c:pt idx="2">
                  <c:v>65.37</c:v>
                </c:pt>
                <c:pt idx="3">
                  <c:v>65.7</c:v>
                </c:pt>
                <c:pt idx="4">
                  <c:v>61.37</c:v>
                </c:pt>
              </c:numCache>
            </c:numRef>
          </c:val>
          <c:extLst xmlns:c16r2="http://schemas.microsoft.com/office/drawing/2015/06/chart">
            <c:ext xmlns:c16="http://schemas.microsoft.com/office/drawing/2014/chart" uri="{C3380CC4-5D6E-409C-BE32-E72D297353CC}">
              <c16:uniqueId val="{00000000-49C5-45F5-A46B-944199C26902}"/>
            </c:ext>
          </c:extLst>
        </c:ser>
        <c:dLbls>
          <c:showLegendKey val="0"/>
          <c:showVal val="0"/>
          <c:showCatName val="0"/>
          <c:showSerName val="0"/>
          <c:showPercent val="0"/>
          <c:showBubbleSize val="0"/>
        </c:dLbls>
        <c:gapWidth val="150"/>
        <c:axId val="143841536"/>
        <c:axId val="1438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49C5-45F5-A46B-944199C26902}"/>
            </c:ext>
          </c:extLst>
        </c:ser>
        <c:dLbls>
          <c:showLegendKey val="0"/>
          <c:showVal val="0"/>
          <c:showCatName val="0"/>
          <c:showSerName val="0"/>
          <c:showPercent val="0"/>
          <c:showBubbleSize val="0"/>
        </c:dLbls>
        <c:marker val="1"/>
        <c:smooth val="0"/>
        <c:axId val="143841536"/>
        <c:axId val="143847808"/>
      </c:lineChart>
      <c:dateAx>
        <c:axId val="143841536"/>
        <c:scaling>
          <c:orientation val="minMax"/>
        </c:scaling>
        <c:delete val="1"/>
        <c:axPos val="b"/>
        <c:numFmt formatCode="ge" sourceLinked="1"/>
        <c:majorTickMark val="none"/>
        <c:minorTickMark val="none"/>
        <c:tickLblPos val="none"/>
        <c:crossAx val="143847808"/>
        <c:crosses val="autoZero"/>
        <c:auto val="1"/>
        <c:lblOffset val="100"/>
        <c:baseTimeUnit val="years"/>
      </c:dateAx>
      <c:valAx>
        <c:axId val="1438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99.5</c:v>
                </c:pt>
                <c:pt idx="1">
                  <c:v>99.5</c:v>
                </c:pt>
                <c:pt idx="2">
                  <c:v>99.5</c:v>
                </c:pt>
                <c:pt idx="3">
                  <c:v>99.5</c:v>
                </c:pt>
                <c:pt idx="4">
                  <c:v>99.5</c:v>
                </c:pt>
              </c:numCache>
            </c:numRef>
          </c:val>
          <c:extLst xmlns:c16r2="http://schemas.microsoft.com/office/drawing/2015/06/chart">
            <c:ext xmlns:c16="http://schemas.microsoft.com/office/drawing/2014/chart" uri="{C3380CC4-5D6E-409C-BE32-E72D297353CC}">
              <c16:uniqueId val="{00000000-4B66-4D86-B905-9F03A0E71293}"/>
            </c:ext>
          </c:extLst>
        </c:ser>
        <c:dLbls>
          <c:showLegendKey val="0"/>
          <c:showVal val="0"/>
          <c:showCatName val="0"/>
          <c:showSerName val="0"/>
          <c:showPercent val="0"/>
          <c:showBubbleSize val="0"/>
        </c:dLbls>
        <c:gapWidth val="150"/>
        <c:axId val="143964800"/>
        <c:axId val="1439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4B66-4D86-B905-9F03A0E71293}"/>
            </c:ext>
          </c:extLst>
        </c:ser>
        <c:dLbls>
          <c:showLegendKey val="0"/>
          <c:showVal val="0"/>
          <c:showCatName val="0"/>
          <c:showSerName val="0"/>
          <c:showPercent val="0"/>
          <c:showBubbleSize val="0"/>
        </c:dLbls>
        <c:marker val="1"/>
        <c:smooth val="0"/>
        <c:axId val="143964800"/>
        <c:axId val="143966976"/>
      </c:lineChart>
      <c:dateAx>
        <c:axId val="143964800"/>
        <c:scaling>
          <c:orientation val="minMax"/>
        </c:scaling>
        <c:delete val="1"/>
        <c:axPos val="b"/>
        <c:numFmt formatCode="ge" sourceLinked="1"/>
        <c:majorTickMark val="none"/>
        <c:minorTickMark val="none"/>
        <c:tickLblPos val="none"/>
        <c:crossAx val="143966976"/>
        <c:crosses val="autoZero"/>
        <c:auto val="1"/>
        <c:lblOffset val="100"/>
        <c:baseTimeUnit val="years"/>
      </c:dateAx>
      <c:valAx>
        <c:axId val="143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113.48</c:v>
                </c:pt>
                <c:pt idx="1">
                  <c:v>104.86</c:v>
                </c:pt>
                <c:pt idx="2">
                  <c:v>106.62</c:v>
                </c:pt>
                <c:pt idx="3">
                  <c:v>110.94</c:v>
                </c:pt>
                <c:pt idx="4">
                  <c:v>104.91</c:v>
                </c:pt>
              </c:numCache>
            </c:numRef>
          </c:val>
          <c:extLst xmlns:c16r2="http://schemas.microsoft.com/office/drawing/2015/06/chart">
            <c:ext xmlns:c16="http://schemas.microsoft.com/office/drawing/2014/chart" uri="{C3380CC4-5D6E-409C-BE32-E72D297353CC}">
              <c16:uniqueId val="{00000000-C023-41D0-B670-D6EC9DEB1297}"/>
            </c:ext>
          </c:extLst>
        </c:ser>
        <c:dLbls>
          <c:showLegendKey val="0"/>
          <c:showVal val="0"/>
          <c:showCatName val="0"/>
          <c:showSerName val="0"/>
          <c:showPercent val="0"/>
          <c:showBubbleSize val="0"/>
        </c:dLbls>
        <c:gapWidth val="150"/>
        <c:axId val="143309440"/>
        <c:axId val="1434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C023-41D0-B670-D6EC9DEB1297}"/>
            </c:ext>
          </c:extLst>
        </c:ser>
        <c:dLbls>
          <c:showLegendKey val="0"/>
          <c:showVal val="0"/>
          <c:showCatName val="0"/>
          <c:showSerName val="0"/>
          <c:showPercent val="0"/>
          <c:showBubbleSize val="0"/>
        </c:dLbls>
        <c:marker val="1"/>
        <c:smooth val="0"/>
        <c:axId val="143309440"/>
        <c:axId val="143459072"/>
      </c:lineChart>
      <c:dateAx>
        <c:axId val="143309440"/>
        <c:scaling>
          <c:orientation val="minMax"/>
        </c:scaling>
        <c:delete val="1"/>
        <c:axPos val="b"/>
        <c:numFmt formatCode="ge" sourceLinked="1"/>
        <c:majorTickMark val="none"/>
        <c:minorTickMark val="none"/>
        <c:tickLblPos val="none"/>
        <c:crossAx val="143459072"/>
        <c:crosses val="autoZero"/>
        <c:auto val="1"/>
        <c:lblOffset val="100"/>
        <c:baseTimeUnit val="years"/>
      </c:dateAx>
      <c:valAx>
        <c:axId val="14345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3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72.34</c:v>
                </c:pt>
                <c:pt idx="1">
                  <c:v>73.040000000000006</c:v>
                </c:pt>
                <c:pt idx="2">
                  <c:v>67.45</c:v>
                </c:pt>
                <c:pt idx="3">
                  <c:v>66.09</c:v>
                </c:pt>
                <c:pt idx="4">
                  <c:v>66.11</c:v>
                </c:pt>
              </c:numCache>
            </c:numRef>
          </c:val>
          <c:extLst xmlns:c16r2="http://schemas.microsoft.com/office/drawing/2015/06/chart">
            <c:ext xmlns:c16="http://schemas.microsoft.com/office/drawing/2014/chart" uri="{C3380CC4-5D6E-409C-BE32-E72D297353CC}">
              <c16:uniqueId val="{00000000-AC6D-46A3-899F-09FE76770A6A}"/>
            </c:ext>
          </c:extLst>
        </c:ser>
        <c:dLbls>
          <c:showLegendKey val="0"/>
          <c:showVal val="0"/>
          <c:showCatName val="0"/>
          <c:showSerName val="0"/>
          <c:showPercent val="0"/>
          <c:showBubbleSize val="0"/>
        </c:dLbls>
        <c:gapWidth val="150"/>
        <c:axId val="143473664"/>
        <c:axId val="1434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AC6D-46A3-899F-09FE76770A6A}"/>
            </c:ext>
          </c:extLst>
        </c:ser>
        <c:dLbls>
          <c:showLegendKey val="0"/>
          <c:showVal val="0"/>
          <c:showCatName val="0"/>
          <c:showSerName val="0"/>
          <c:showPercent val="0"/>
          <c:showBubbleSize val="0"/>
        </c:dLbls>
        <c:marker val="1"/>
        <c:smooth val="0"/>
        <c:axId val="143473664"/>
        <c:axId val="143496320"/>
      </c:lineChart>
      <c:dateAx>
        <c:axId val="143473664"/>
        <c:scaling>
          <c:orientation val="minMax"/>
        </c:scaling>
        <c:delete val="1"/>
        <c:axPos val="b"/>
        <c:numFmt formatCode="ge" sourceLinked="1"/>
        <c:majorTickMark val="none"/>
        <c:minorTickMark val="none"/>
        <c:tickLblPos val="none"/>
        <c:crossAx val="143496320"/>
        <c:crosses val="autoZero"/>
        <c:auto val="1"/>
        <c:lblOffset val="100"/>
        <c:baseTimeUnit val="years"/>
      </c:dateAx>
      <c:valAx>
        <c:axId val="1434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698-4A2D-8770-A1E97E17632B}"/>
            </c:ext>
          </c:extLst>
        </c:ser>
        <c:dLbls>
          <c:showLegendKey val="0"/>
          <c:showVal val="0"/>
          <c:showCatName val="0"/>
          <c:showSerName val="0"/>
          <c:showPercent val="0"/>
          <c:showBubbleSize val="0"/>
        </c:dLbls>
        <c:gapWidth val="150"/>
        <c:axId val="143519104"/>
        <c:axId val="1438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D698-4A2D-8770-A1E97E17632B}"/>
            </c:ext>
          </c:extLst>
        </c:ser>
        <c:dLbls>
          <c:showLegendKey val="0"/>
          <c:showVal val="0"/>
          <c:showCatName val="0"/>
          <c:showSerName val="0"/>
          <c:showPercent val="0"/>
          <c:showBubbleSize val="0"/>
        </c:dLbls>
        <c:marker val="1"/>
        <c:smooth val="0"/>
        <c:axId val="143519104"/>
        <c:axId val="143873536"/>
      </c:lineChart>
      <c:dateAx>
        <c:axId val="143519104"/>
        <c:scaling>
          <c:orientation val="minMax"/>
        </c:scaling>
        <c:delete val="1"/>
        <c:axPos val="b"/>
        <c:numFmt formatCode="ge" sourceLinked="1"/>
        <c:majorTickMark val="none"/>
        <c:minorTickMark val="none"/>
        <c:tickLblPos val="none"/>
        <c:crossAx val="143873536"/>
        <c:crosses val="autoZero"/>
        <c:auto val="1"/>
        <c:lblOffset val="100"/>
        <c:baseTimeUnit val="years"/>
      </c:dateAx>
      <c:valAx>
        <c:axId val="1438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0F-4DFD-9908-FD9C372980BE}"/>
            </c:ext>
          </c:extLst>
        </c:ser>
        <c:dLbls>
          <c:showLegendKey val="0"/>
          <c:showVal val="0"/>
          <c:showCatName val="0"/>
          <c:showSerName val="0"/>
          <c:showPercent val="0"/>
          <c:showBubbleSize val="0"/>
        </c:dLbls>
        <c:gapWidth val="150"/>
        <c:axId val="143913344"/>
        <c:axId val="1439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F40F-4DFD-9908-FD9C372980BE}"/>
            </c:ext>
          </c:extLst>
        </c:ser>
        <c:dLbls>
          <c:showLegendKey val="0"/>
          <c:showVal val="0"/>
          <c:showCatName val="0"/>
          <c:showSerName val="0"/>
          <c:showPercent val="0"/>
          <c:showBubbleSize val="0"/>
        </c:dLbls>
        <c:marker val="1"/>
        <c:smooth val="0"/>
        <c:axId val="143913344"/>
        <c:axId val="143915264"/>
      </c:lineChart>
      <c:dateAx>
        <c:axId val="143913344"/>
        <c:scaling>
          <c:orientation val="minMax"/>
        </c:scaling>
        <c:delete val="1"/>
        <c:axPos val="b"/>
        <c:numFmt formatCode="ge" sourceLinked="1"/>
        <c:majorTickMark val="none"/>
        <c:minorTickMark val="none"/>
        <c:tickLblPos val="none"/>
        <c:crossAx val="143915264"/>
        <c:crosses val="autoZero"/>
        <c:auto val="1"/>
        <c:lblOffset val="100"/>
        <c:baseTimeUnit val="years"/>
      </c:dateAx>
      <c:valAx>
        <c:axId val="1439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9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633.82000000000005</c:v>
                </c:pt>
                <c:pt idx="1">
                  <c:v>1327.91</c:v>
                </c:pt>
                <c:pt idx="2">
                  <c:v>1217.25</c:v>
                </c:pt>
                <c:pt idx="3">
                  <c:v>671.52</c:v>
                </c:pt>
                <c:pt idx="4">
                  <c:v>1317.84</c:v>
                </c:pt>
              </c:numCache>
            </c:numRef>
          </c:val>
          <c:extLst xmlns:c16r2="http://schemas.microsoft.com/office/drawing/2015/06/chart">
            <c:ext xmlns:c16="http://schemas.microsoft.com/office/drawing/2014/chart" uri="{C3380CC4-5D6E-409C-BE32-E72D297353CC}">
              <c16:uniqueId val="{00000000-F0CF-4C91-A52B-363552966899}"/>
            </c:ext>
          </c:extLst>
        </c:ser>
        <c:dLbls>
          <c:showLegendKey val="0"/>
          <c:showVal val="0"/>
          <c:showCatName val="0"/>
          <c:showSerName val="0"/>
          <c:showPercent val="0"/>
          <c:showBubbleSize val="0"/>
        </c:dLbls>
        <c:gapWidth val="150"/>
        <c:axId val="143618816"/>
        <c:axId val="1436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F0CF-4C91-A52B-363552966899}"/>
            </c:ext>
          </c:extLst>
        </c:ser>
        <c:dLbls>
          <c:showLegendKey val="0"/>
          <c:showVal val="0"/>
          <c:showCatName val="0"/>
          <c:showSerName val="0"/>
          <c:showPercent val="0"/>
          <c:showBubbleSize val="0"/>
        </c:dLbls>
        <c:marker val="1"/>
        <c:smooth val="0"/>
        <c:axId val="143618816"/>
        <c:axId val="143620736"/>
      </c:lineChart>
      <c:dateAx>
        <c:axId val="143618816"/>
        <c:scaling>
          <c:orientation val="minMax"/>
        </c:scaling>
        <c:delete val="1"/>
        <c:axPos val="b"/>
        <c:numFmt formatCode="ge" sourceLinked="1"/>
        <c:majorTickMark val="none"/>
        <c:minorTickMark val="none"/>
        <c:tickLblPos val="none"/>
        <c:crossAx val="143620736"/>
        <c:crosses val="autoZero"/>
        <c:auto val="1"/>
        <c:lblOffset val="100"/>
        <c:baseTimeUnit val="years"/>
      </c:dateAx>
      <c:valAx>
        <c:axId val="14362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6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72-4709-9FBA-110FCE5A0A80}"/>
            </c:ext>
          </c:extLst>
        </c:ser>
        <c:dLbls>
          <c:showLegendKey val="0"/>
          <c:showVal val="0"/>
          <c:showCatName val="0"/>
          <c:showSerName val="0"/>
          <c:showPercent val="0"/>
          <c:showBubbleSize val="0"/>
        </c:dLbls>
        <c:gapWidth val="150"/>
        <c:axId val="143672448"/>
        <c:axId val="1436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D572-4709-9FBA-110FCE5A0A80}"/>
            </c:ext>
          </c:extLst>
        </c:ser>
        <c:dLbls>
          <c:showLegendKey val="0"/>
          <c:showVal val="0"/>
          <c:showCatName val="0"/>
          <c:showSerName val="0"/>
          <c:showPercent val="0"/>
          <c:showBubbleSize val="0"/>
        </c:dLbls>
        <c:marker val="1"/>
        <c:smooth val="0"/>
        <c:axId val="143672448"/>
        <c:axId val="143674368"/>
      </c:lineChart>
      <c:dateAx>
        <c:axId val="143672448"/>
        <c:scaling>
          <c:orientation val="minMax"/>
        </c:scaling>
        <c:delete val="1"/>
        <c:axPos val="b"/>
        <c:numFmt formatCode="ge" sourceLinked="1"/>
        <c:majorTickMark val="none"/>
        <c:minorTickMark val="none"/>
        <c:tickLblPos val="none"/>
        <c:crossAx val="143674368"/>
        <c:crosses val="autoZero"/>
        <c:auto val="1"/>
        <c:lblOffset val="100"/>
        <c:baseTimeUnit val="years"/>
      </c:dateAx>
      <c:valAx>
        <c:axId val="14367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6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113.11</c:v>
                </c:pt>
                <c:pt idx="1">
                  <c:v>104.48</c:v>
                </c:pt>
                <c:pt idx="2">
                  <c:v>106.28</c:v>
                </c:pt>
                <c:pt idx="3">
                  <c:v>110.58</c:v>
                </c:pt>
                <c:pt idx="4">
                  <c:v>104.54</c:v>
                </c:pt>
              </c:numCache>
            </c:numRef>
          </c:val>
          <c:extLst xmlns:c16r2="http://schemas.microsoft.com/office/drawing/2015/06/chart">
            <c:ext xmlns:c16="http://schemas.microsoft.com/office/drawing/2014/chart" uri="{C3380CC4-5D6E-409C-BE32-E72D297353CC}">
              <c16:uniqueId val="{00000000-0E64-4BFD-ACC9-BB778129CFBB}"/>
            </c:ext>
          </c:extLst>
        </c:ser>
        <c:dLbls>
          <c:showLegendKey val="0"/>
          <c:showVal val="0"/>
          <c:showCatName val="0"/>
          <c:showSerName val="0"/>
          <c:showPercent val="0"/>
          <c:showBubbleSize val="0"/>
        </c:dLbls>
        <c:gapWidth val="150"/>
        <c:axId val="143709696"/>
        <c:axId val="1437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0E64-4BFD-ACC9-BB778129CFBB}"/>
            </c:ext>
          </c:extLst>
        </c:ser>
        <c:dLbls>
          <c:showLegendKey val="0"/>
          <c:showVal val="0"/>
          <c:showCatName val="0"/>
          <c:showSerName val="0"/>
          <c:showPercent val="0"/>
          <c:showBubbleSize val="0"/>
        </c:dLbls>
        <c:marker val="1"/>
        <c:smooth val="0"/>
        <c:axId val="143709696"/>
        <c:axId val="143711616"/>
      </c:lineChart>
      <c:dateAx>
        <c:axId val="143709696"/>
        <c:scaling>
          <c:orientation val="minMax"/>
        </c:scaling>
        <c:delete val="1"/>
        <c:axPos val="b"/>
        <c:numFmt formatCode="ge" sourceLinked="1"/>
        <c:majorTickMark val="none"/>
        <c:minorTickMark val="none"/>
        <c:tickLblPos val="none"/>
        <c:crossAx val="143711616"/>
        <c:crosses val="autoZero"/>
        <c:auto val="1"/>
        <c:lblOffset val="100"/>
        <c:baseTimeUnit val="years"/>
      </c:dateAx>
      <c:valAx>
        <c:axId val="1437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50.57</c:v>
                </c:pt>
                <c:pt idx="1">
                  <c:v>54.75</c:v>
                </c:pt>
                <c:pt idx="2">
                  <c:v>53.82</c:v>
                </c:pt>
                <c:pt idx="3">
                  <c:v>51.73</c:v>
                </c:pt>
                <c:pt idx="4">
                  <c:v>54.71</c:v>
                </c:pt>
              </c:numCache>
            </c:numRef>
          </c:val>
          <c:extLst xmlns:c16r2="http://schemas.microsoft.com/office/drawing/2015/06/chart">
            <c:ext xmlns:c16="http://schemas.microsoft.com/office/drawing/2014/chart" uri="{C3380CC4-5D6E-409C-BE32-E72D297353CC}">
              <c16:uniqueId val="{00000000-4997-40C7-8EE9-B63B8D3F84F3}"/>
            </c:ext>
          </c:extLst>
        </c:ser>
        <c:dLbls>
          <c:showLegendKey val="0"/>
          <c:showVal val="0"/>
          <c:showCatName val="0"/>
          <c:showSerName val="0"/>
          <c:showPercent val="0"/>
          <c:showBubbleSize val="0"/>
        </c:dLbls>
        <c:gapWidth val="150"/>
        <c:axId val="143816576"/>
        <c:axId val="1438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4997-40C7-8EE9-B63B8D3F84F3}"/>
            </c:ext>
          </c:extLst>
        </c:ser>
        <c:dLbls>
          <c:showLegendKey val="0"/>
          <c:showVal val="0"/>
          <c:showCatName val="0"/>
          <c:showSerName val="0"/>
          <c:showPercent val="0"/>
          <c:showBubbleSize val="0"/>
        </c:dLbls>
        <c:marker val="1"/>
        <c:smooth val="0"/>
        <c:axId val="143816576"/>
        <c:axId val="143818752"/>
      </c:lineChart>
      <c:dateAx>
        <c:axId val="143816576"/>
        <c:scaling>
          <c:orientation val="minMax"/>
        </c:scaling>
        <c:delete val="1"/>
        <c:axPos val="b"/>
        <c:numFmt formatCode="ge" sourceLinked="1"/>
        <c:majorTickMark val="none"/>
        <c:minorTickMark val="none"/>
        <c:tickLblPos val="none"/>
        <c:crossAx val="143818752"/>
        <c:crosses val="autoZero"/>
        <c:auto val="1"/>
        <c:lblOffset val="100"/>
        <c:baseTimeUnit val="years"/>
      </c:dateAx>
      <c:valAx>
        <c:axId val="143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泉北水道企業団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86.34</v>
      </c>
      <c r="J10" s="51"/>
      <c r="K10" s="51"/>
      <c r="L10" s="51"/>
      <c r="M10" s="51"/>
      <c r="N10" s="51"/>
      <c r="O10" s="62"/>
      <c r="P10" s="52">
        <f>データ!$P$6</f>
        <v>99.59</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317873</v>
      </c>
      <c r="AM10" s="59"/>
      <c r="AN10" s="59"/>
      <c r="AO10" s="59"/>
      <c r="AP10" s="59"/>
      <c r="AQ10" s="59"/>
      <c r="AR10" s="59"/>
      <c r="AS10" s="59"/>
      <c r="AT10" s="50">
        <f>データ!$V$6</f>
        <v>96.24</v>
      </c>
      <c r="AU10" s="51"/>
      <c r="AV10" s="51"/>
      <c r="AW10" s="51"/>
      <c r="AX10" s="51"/>
      <c r="AY10" s="51"/>
      <c r="AZ10" s="51"/>
      <c r="BA10" s="51"/>
      <c r="BB10" s="52">
        <f>データ!$W$6</f>
        <v>3302.92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MQmg7TWZ2rquC9uj+wZlHK0Q9MuAHUixsgOqj79RpgGsDOGL2wkfh439c7MmfLtnZuaD8YTm/Han+1j9sNRj8w==" saltValue="Ep0qLm6uWNfBwKj4pRJP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278203</v>
      </c>
      <c r="D6" s="33">
        <f t="shared" si="3"/>
        <v>46</v>
      </c>
      <c r="E6" s="33">
        <f t="shared" si="3"/>
        <v>1</v>
      </c>
      <c r="F6" s="33">
        <f t="shared" si="3"/>
        <v>0</v>
      </c>
      <c r="G6" s="33">
        <f t="shared" si="3"/>
        <v>2</v>
      </c>
      <c r="H6" s="33" t="str">
        <f t="shared" si="3"/>
        <v>大阪府　泉北水道企業団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86.34</v>
      </c>
      <c r="P6" s="34">
        <f t="shared" si="3"/>
        <v>99.59</v>
      </c>
      <c r="Q6" s="34">
        <f t="shared" si="3"/>
        <v>0</v>
      </c>
      <c r="R6" s="34" t="str">
        <f t="shared" si="3"/>
        <v>-</v>
      </c>
      <c r="S6" s="34" t="str">
        <f t="shared" si="3"/>
        <v>-</v>
      </c>
      <c r="T6" s="34" t="str">
        <f t="shared" si="3"/>
        <v>-</v>
      </c>
      <c r="U6" s="34">
        <f t="shared" si="3"/>
        <v>317873</v>
      </c>
      <c r="V6" s="34">
        <f t="shared" si="3"/>
        <v>96.24</v>
      </c>
      <c r="W6" s="34">
        <f t="shared" si="3"/>
        <v>3302.92</v>
      </c>
      <c r="X6" s="35">
        <f>IF(X7="",NA(),X7)</f>
        <v>113.48</v>
      </c>
      <c r="Y6" s="35">
        <f t="shared" ref="Y6:AG6" si="4">IF(Y7="",NA(),Y7)</f>
        <v>104.86</v>
      </c>
      <c r="Z6" s="35">
        <f t="shared" si="4"/>
        <v>106.62</v>
      </c>
      <c r="AA6" s="35">
        <f t="shared" si="4"/>
        <v>110.94</v>
      </c>
      <c r="AB6" s="35">
        <f t="shared" si="4"/>
        <v>104.91</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633.82000000000005</v>
      </c>
      <c r="AU6" s="35">
        <f t="shared" ref="AU6:BC6" si="6">IF(AU7="",NA(),AU7)</f>
        <v>1327.91</v>
      </c>
      <c r="AV6" s="35">
        <f t="shared" si="6"/>
        <v>1217.25</v>
      </c>
      <c r="AW6" s="35">
        <f t="shared" si="6"/>
        <v>671.52</v>
      </c>
      <c r="AX6" s="35">
        <f t="shared" si="6"/>
        <v>1317.84</v>
      </c>
      <c r="AY6" s="35">
        <f t="shared" si="6"/>
        <v>634.53</v>
      </c>
      <c r="AZ6" s="35">
        <f t="shared" si="6"/>
        <v>200.22</v>
      </c>
      <c r="BA6" s="35">
        <f t="shared" si="6"/>
        <v>212.95</v>
      </c>
      <c r="BB6" s="35">
        <f t="shared" si="6"/>
        <v>224.41</v>
      </c>
      <c r="BC6" s="35">
        <f t="shared" si="6"/>
        <v>243.44</v>
      </c>
      <c r="BD6" s="34" t="str">
        <f>IF(BD7="","",IF(BD7="-","【-】","【"&amp;SUBSTITUTE(TEXT(BD7,"#,##0.00"),"-","△")&amp;"】"))</f>
        <v>【243.44】</v>
      </c>
      <c r="BE6" s="34">
        <f>IF(BE7="",NA(),BE7)</f>
        <v>0</v>
      </c>
      <c r="BF6" s="34">
        <f t="shared" ref="BF6:BN6" si="7">IF(BF7="",NA(),BF7)</f>
        <v>0</v>
      </c>
      <c r="BG6" s="34">
        <f t="shared" si="7"/>
        <v>0</v>
      </c>
      <c r="BH6" s="34">
        <f t="shared" si="7"/>
        <v>0</v>
      </c>
      <c r="BI6" s="34">
        <f t="shared" si="7"/>
        <v>0</v>
      </c>
      <c r="BJ6" s="35">
        <f t="shared" si="7"/>
        <v>368.94</v>
      </c>
      <c r="BK6" s="35">
        <f t="shared" si="7"/>
        <v>351.06</v>
      </c>
      <c r="BL6" s="35">
        <f t="shared" si="7"/>
        <v>333.48</v>
      </c>
      <c r="BM6" s="35">
        <f t="shared" si="7"/>
        <v>320.31</v>
      </c>
      <c r="BN6" s="35">
        <f t="shared" si="7"/>
        <v>303.26</v>
      </c>
      <c r="BO6" s="34" t="str">
        <f>IF(BO7="","",IF(BO7="-","【-】","【"&amp;SUBSTITUTE(TEXT(BO7,"#,##0.00"),"-","△")&amp;"】"))</f>
        <v>【303.26】</v>
      </c>
      <c r="BP6" s="35">
        <f>IF(BP7="",NA(),BP7)</f>
        <v>113.11</v>
      </c>
      <c r="BQ6" s="35">
        <f t="shared" ref="BQ6:BY6" si="8">IF(BQ7="",NA(),BQ7)</f>
        <v>104.48</v>
      </c>
      <c r="BR6" s="35">
        <f t="shared" si="8"/>
        <v>106.28</v>
      </c>
      <c r="BS6" s="35">
        <f t="shared" si="8"/>
        <v>110.58</v>
      </c>
      <c r="BT6" s="35">
        <f t="shared" si="8"/>
        <v>104.54</v>
      </c>
      <c r="BU6" s="35">
        <f t="shared" si="8"/>
        <v>111.12</v>
      </c>
      <c r="BV6" s="35">
        <f t="shared" si="8"/>
        <v>112.92</v>
      </c>
      <c r="BW6" s="35">
        <f t="shared" si="8"/>
        <v>112.81</v>
      </c>
      <c r="BX6" s="35">
        <f t="shared" si="8"/>
        <v>113.88</v>
      </c>
      <c r="BY6" s="35">
        <f t="shared" si="8"/>
        <v>114.14</v>
      </c>
      <c r="BZ6" s="34" t="str">
        <f>IF(BZ7="","",IF(BZ7="-","【-】","【"&amp;SUBSTITUTE(TEXT(BZ7,"#,##0.00"),"-","△")&amp;"】"))</f>
        <v>【114.14】</v>
      </c>
      <c r="CA6" s="35">
        <f>IF(CA7="",NA(),CA7)</f>
        <v>50.57</v>
      </c>
      <c r="CB6" s="35">
        <f t="shared" ref="CB6:CJ6" si="9">IF(CB7="",NA(),CB7)</f>
        <v>54.75</v>
      </c>
      <c r="CC6" s="35">
        <f t="shared" si="9"/>
        <v>53.82</v>
      </c>
      <c r="CD6" s="35">
        <f t="shared" si="9"/>
        <v>51.73</v>
      </c>
      <c r="CE6" s="35">
        <f t="shared" si="9"/>
        <v>54.71</v>
      </c>
      <c r="CF6" s="35">
        <f t="shared" si="9"/>
        <v>75.75</v>
      </c>
      <c r="CG6" s="35">
        <f t="shared" si="9"/>
        <v>75.3</v>
      </c>
      <c r="CH6" s="35">
        <f t="shared" si="9"/>
        <v>75.3</v>
      </c>
      <c r="CI6" s="35">
        <f t="shared" si="9"/>
        <v>74.02</v>
      </c>
      <c r="CJ6" s="35">
        <f t="shared" si="9"/>
        <v>73.03</v>
      </c>
      <c r="CK6" s="34" t="str">
        <f>IF(CK7="","",IF(CK7="-","【-】","【"&amp;SUBSTITUTE(TEXT(CK7,"#,##0.00"),"-","△")&amp;"】"))</f>
        <v>【73.03】</v>
      </c>
      <c r="CL6" s="35">
        <f>IF(CL7="",NA(),CL7)</f>
        <v>65.37</v>
      </c>
      <c r="CM6" s="35">
        <f t="shared" ref="CM6:CU6" si="10">IF(CM7="",NA(),CM7)</f>
        <v>64.05</v>
      </c>
      <c r="CN6" s="35">
        <f t="shared" si="10"/>
        <v>65.37</v>
      </c>
      <c r="CO6" s="35">
        <f t="shared" si="10"/>
        <v>65.7</v>
      </c>
      <c r="CP6" s="35">
        <f t="shared" si="10"/>
        <v>61.37</v>
      </c>
      <c r="CQ6" s="35">
        <f t="shared" si="10"/>
        <v>64.12</v>
      </c>
      <c r="CR6" s="35">
        <f t="shared" si="10"/>
        <v>62.69</v>
      </c>
      <c r="CS6" s="35">
        <f t="shared" si="10"/>
        <v>61.82</v>
      </c>
      <c r="CT6" s="35">
        <f t="shared" si="10"/>
        <v>61.66</v>
      </c>
      <c r="CU6" s="35">
        <f t="shared" si="10"/>
        <v>62.19</v>
      </c>
      <c r="CV6" s="34" t="str">
        <f>IF(CV7="","",IF(CV7="-","【-】","【"&amp;SUBSTITUTE(TEXT(CV7,"#,##0.00"),"-","△")&amp;"】"))</f>
        <v>【62.19】</v>
      </c>
      <c r="CW6" s="35">
        <f>IF(CW7="",NA(),CW7)</f>
        <v>99.5</v>
      </c>
      <c r="CX6" s="35">
        <f t="shared" ref="CX6:DF6" si="11">IF(CX7="",NA(),CX7)</f>
        <v>99.5</v>
      </c>
      <c r="CY6" s="35">
        <f t="shared" si="11"/>
        <v>99.5</v>
      </c>
      <c r="CZ6" s="35">
        <f t="shared" si="11"/>
        <v>99.5</v>
      </c>
      <c r="DA6" s="35">
        <f t="shared" si="11"/>
        <v>99.5</v>
      </c>
      <c r="DB6" s="35">
        <f t="shared" si="11"/>
        <v>100.12</v>
      </c>
      <c r="DC6" s="35">
        <f t="shared" si="11"/>
        <v>100.12</v>
      </c>
      <c r="DD6" s="35">
        <f t="shared" si="11"/>
        <v>100.03</v>
      </c>
      <c r="DE6" s="35">
        <f t="shared" si="11"/>
        <v>100.05</v>
      </c>
      <c r="DF6" s="35">
        <f t="shared" si="11"/>
        <v>100.05</v>
      </c>
      <c r="DG6" s="34" t="str">
        <f>IF(DG7="","",IF(DG7="-","【-】","【"&amp;SUBSTITUTE(TEXT(DG7,"#,##0.00"),"-","△")&amp;"】"))</f>
        <v>【100.05】</v>
      </c>
      <c r="DH6" s="35">
        <f>IF(DH7="",NA(),DH7)</f>
        <v>72.34</v>
      </c>
      <c r="DI6" s="35">
        <f t="shared" ref="DI6:DQ6" si="12">IF(DI7="",NA(),DI7)</f>
        <v>73.040000000000006</v>
      </c>
      <c r="DJ6" s="35">
        <f t="shared" si="12"/>
        <v>67.45</v>
      </c>
      <c r="DK6" s="35">
        <f t="shared" si="12"/>
        <v>66.09</v>
      </c>
      <c r="DL6" s="35">
        <f t="shared" si="12"/>
        <v>66.11</v>
      </c>
      <c r="DM6" s="35">
        <f t="shared" si="12"/>
        <v>39.81</v>
      </c>
      <c r="DN6" s="35">
        <f t="shared" si="12"/>
        <v>51.44</v>
      </c>
      <c r="DO6" s="35">
        <f t="shared" si="12"/>
        <v>52.4</v>
      </c>
      <c r="DP6" s="35">
        <f t="shared" si="12"/>
        <v>53.56</v>
      </c>
      <c r="DQ6" s="35">
        <f t="shared" si="12"/>
        <v>54.73</v>
      </c>
      <c r="DR6" s="34" t="str">
        <f>IF(DR7="","",IF(DR7="-","【-】","【"&amp;SUBSTITUTE(TEXT(DR7,"#,##0.00"),"-","△")&amp;"】"))</f>
        <v>【54.73】</v>
      </c>
      <c r="DS6" s="35">
        <f>IF(DS7="",NA(),DS7)</f>
        <v>100</v>
      </c>
      <c r="DT6" s="35">
        <f t="shared" ref="DT6:EB6" si="13">IF(DT7="",NA(),DT7)</f>
        <v>100</v>
      </c>
      <c r="DU6" s="35">
        <f t="shared" si="13"/>
        <v>100</v>
      </c>
      <c r="DV6" s="35">
        <f t="shared" si="13"/>
        <v>100</v>
      </c>
      <c r="DW6" s="35">
        <f t="shared" si="13"/>
        <v>100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278203</v>
      </c>
      <c r="D7" s="37">
        <v>46</v>
      </c>
      <c r="E7" s="37">
        <v>1</v>
      </c>
      <c r="F7" s="37">
        <v>0</v>
      </c>
      <c r="G7" s="37">
        <v>2</v>
      </c>
      <c r="H7" s="37" t="s">
        <v>104</v>
      </c>
      <c r="I7" s="37" t="s">
        <v>105</v>
      </c>
      <c r="J7" s="37" t="s">
        <v>106</v>
      </c>
      <c r="K7" s="37" t="s">
        <v>107</v>
      </c>
      <c r="L7" s="37" t="s">
        <v>108</v>
      </c>
      <c r="M7" s="37" t="s">
        <v>109</v>
      </c>
      <c r="N7" s="38" t="s">
        <v>110</v>
      </c>
      <c r="O7" s="38">
        <v>86.34</v>
      </c>
      <c r="P7" s="38">
        <v>99.59</v>
      </c>
      <c r="Q7" s="38">
        <v>0</v>
      </c>
      <c r="R7" s="38" t="s">
        <v>110</v>
      </c>
      <c r="S7" s="38" t="s">
        <v>110</v>
      </c>
      <c r="T7" s="38" t="s">
        <v>110</v>
      </c>
      <c r="U7" s="38">
        <v>317873</v>
      </c>
      <c r="V7" s="38">
        <v>96.24</v>
      </c>
      <c r="W7" s="38">
        <v>3302.92</v>
      </c>
      <c r="X7" s="38">
        <v>113.48</v>
      </c>
      <c r="Y7" s="38">
        <v>104.86</v>
      </c>
      <c r="Z7" s="38">
        <v>106.62</v>
      </c>
      <c r="AA7" s="38">
        <v>110.94</v>
      </c>
      <c r="AB7" s="38">
        <v>104.91</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633.82000000000005</v>
      </c>
      <c r="AU7" s="38">
        <v>1327.91</v>
      </c>
      <c r="AV7" s="38">
        <v>1217.25</v>
      </c>
      <c r="AW7" s="38">
        <v>671.52</v>
      </c>
      <c r="AX7" s="38">
        <v>1317.84</v>
      </c>
      <c r="AY7" s="38">
        <v>634.53</v>
      </c>
      <c r="AZ7" s="38">
        <v>200.22</v>
      </c>
      <c r="BA7" s="38">
        <v>212.95</v>
      </c>
      <c r="BB7" s="38">
        <v>224.41</v>
      </c>
      <c r="BC7" s="38">
        <v>243.44</v>
      </c>
      <c r="BD7" s="38">
        <v>243.44</v>
      </c>
      <c r="BE7" s="38">
        <v>0</v>
      </c>
      <c r="BF7" s="38">
        <v>0</v>
      </c>
      <c r="BG7" s="38">
        <v>0</v>
      </c>
      <c r="BH7" s="38">
        <v>0</v>
      </c>
      <c r="BI7" s="38">
        <v>0</v>
      </c>
      <c r="BJ7" s="38">
        <v>368.94</v>
      </c>
      <c r="BK7" s="38">
        <v>351.06</v>
      </c>
      <c r="BL7" s="38">
        <v>333.48</v>
      </c>
      <c r="BM7" s="38">
        <v>320.31</v>
      </c>
      <c r="BN7" s="38">
        <v>303.26</v>
      </c>
      <c r="BO7" s="38">
        <v>303.26</v>
      </c>
      <c r="BP7" s="38">
        <v>113.11</v>
      </c>
      <c r="BQ7" s="38">
        <v>104.48</v>
      </c>
      <c r="BR7" s="38">
        <v>106.28</v>
      </c>
      <c r="BS7" s="38">
        <v>110.58</v>
      </c>
      <c r="BT7" s="38">
        <v>104.54</v>
      </c>
      <c r="BU7" s="38">
        <v>111.12</v>
      </c>
      <c r="BV7" s="38">
        <v>112.92</v>
      </c>
      <c r="BW7" s="38">
        <v>112.81</v>
      </c>
      <c r="BX7" s="38">
        <v>113.88</v>
      </c>
      <c r="BY7" s="38">
        <v>114.14</v>
      </c>
      <c r="BZ7" s="38">
        <v>114.14</v>
      </c>
      <c r="CA7" s="38">
        <v>50.57</v>
      </c>
      <c r="CB7" s="38">
        <v>54.75</v>
      </c>
      <c r="CC7" s="38">
        <v>53.82</v>
      </c>
      <c r="CD7" s="38">
        <v>51.73</v>
      </c>
      <c r="CE7" s="38">
        <v>54.71</v>
      </c>
      <c r="CF7" s="38">
        <v>75.75</v>
      </c>
      <c r="CG7" s="38">
        <v>75.3</v>
      </c>
      <c r="CH7" s="38">
        <v>75.3</v>
      </c>
      <c r="CI7" s="38">
        <v>74.02</v>
      </c>
      <c r="CJ7" s="38">
        <v>73.03</v>
      </c>
      <c r="CK7" s="38">
        <v>73.03</v>
      </c>
      <c r="CL7" s="38">
        <v>65.37</v>
      </c>
      <c r="CM7" s="38">
        <v>64.05</v>
      </c>
      <c r="CN7" s="38">
        <v>65.37</v>
      </c>
      <c r="CO7" s="38">
        <v>65.7</v>
      </c>
      <c r="CP7" s="38">
        <v>61.37</v>
      </c>
      <c r="CQ7" s="38">
        <v>64.12</v>
      </c>
      <c r="CR7" s="38">
        <v>62.69</v>
      </c>
      <c r="CS7" s="38">
        <v>61.82</v>
      </c>
      <c r="CT7" s="38">
        <v>61.66</v>
      </c>
      <c r="CU7" s="38">
        <v>62.19</v>
      </c>
      <c r="CV7" s="38">
        <v>62.19</v>
      </c>
      <c r="CW7" s="38">
        <v>99.5</v>
      </c>
      <c r="CX7" s="38">
        <v>99.5</v>
      </c>
      <c r="CY7" s="38">
        <v>99.5</v>
      </c>
      <c r="CZ7" s="38">
        <v>99.5</v>
      </c>
      <c r="DA7" s="38">
        <v>99.5</v>
      </c>
      <c r="DB7" s="38">
        <v>100.12</v>
      </c>
      <c r="DC7" s="38">
        <v>100.12</v>
      </c>
      <c r="DD7" s="38">
        <v>100.03</v>
      </c>
      <c r="DE7" s="38">
        <v>100.05</v>
      </c>
      <c r="DF7" s="38">
        <v>100.05</v>
      </c>
      <c r="DG7" s="38">
        <v>100.05</v>
      </c>
      <c r="DH7" s="38">
        <v>72.34</v>
      </c>
      <c r="DI7" s="38">
        <v>73.040000000000006</v>
      </c>
      <c r="DJ7" s="38">
        <v>67.45</v>
      </c>
      <c r="DK7" s="38">
        <v>66.09</v>
      </c>
      <c r="DL7" s="38">
        <v>66.11</v>
      </c>
      <c r="DM7" s="38">
        <v>39.81</v>
      </c>
      <c r="DN7" s="38">
        <v>51.44</v>
      </c>
      <c r="DO7" s="38">
        <v>52.4</v>
      </c>
      <c r="DP7" s="38">
        <v>53.56</v>
      </c>
      <c r="DQ7" s="38">
        <v>54.73</v>
      </c>
      <c r="DR7" s="38">
        <v>54.73</v>
      </c>
      <c r="DS7" s="38">
        <v>100</v>
      </c>
      <c r="DT7" s="38">
        <v>100</v>
      </c>
      <c r="DU7" s="38">
        <v>100</v>
      </c>
      <c r="DV7" s="38">
        <v>100</v>
      </c>
      <c r="DW7" s="38">
        <v>100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cp:lastPrinted>2019-02-07T05:26:35Z</cp:lastPrinted>
  <dcterms:modified xsi:type="dcterms:W3CDTF">2020-06-10T01:10:03Z</dcterms:modified>
</cp:coreProperties>
</file>